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i\OneDrive\Documents\Resources\PM Templates\"/>
    </mc:Choice>
  </mc:AlternateContent>
  <xr:revisionPtr revIDLastSave="0" documentId="13_ncr:1_{1BD9B8B2-8E22-4F40-B201-2E27BBE2D4EF}" xr6:coauthVersionLast="46" xr6:coauthVersionMax="46" xr10:uidLastSave="{00000000-0000-0000-0000-000000000000}"/>
  <bookViews>
    <workbookView xWindow="-120" yWindow="-16320" windowWidth="29040" windowHeight="15840" xr2:uid="{F041B54D-E896-4B73-96CA-6828115667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1" l="1"/>
  <c r="Q5" i="1" s="1"/>
  <c r="O6" i="1"/>
  <c r="Q6" i="1" s="1"/>
  <c r="O7" i="1"/>
  <c r="Q7" i="1" s="1"/>
  <c r="O8" i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4" i="1"/>
  <c r="Q4" i="1" s="1"/>
  <c r="Q19" i="1" l="1"/>
</calcChain>
</file>

<file path=xl/sharedStrings.xml><?xml version="1.0" encoding="utf-8"?>
<sst xmlns="http://schemas.openxmlformats.org/spreadsheetml/2006/main" count="37" uniqueCount="37">
  <si>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</si>
  <si>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</si>
  <si>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</si>
  <si>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</si>
  <si>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</si>
  <si>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</si>
  <si>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</si>
  <si>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</si>
  <si>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</si>
  <si>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</si>
  <si>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</si>
  <si>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</si>
  <si>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Subject Matter Experts (SME) - Finance</t>
  </si>
  <si>
    <t>Subject Matter Experts (SME) - Manufacturing</t>
  </si>
  <si>
    <t>Subject Matter Experts (SME) - Supply Chain</t>
  </si>
  <si>
    <t>Subject Matter Experts (SME) - Sales and Marketing</t>
  </si>
  <si>
    <t>Subject Matter Experts (SME) - Warehouse and Inventory</t>
  </si>
  <si>
    <t>Subject Matter Experts (SME) - Point of Sale - Retail</t>
  </si>
  <si>
    <t>Technical - System Admin - User security, technical support</t>
  </si>
  <si>
    <t>Technical - Reports development and BI</t>
  </si>
  <si>
    <t>Tehnical - Outputs development - Invoice, PO output forms</t>
  </si>
  <si>
    <t>Technical - ERP customisations</t>
  </si>
  <si>
    <t>Technical - ERP Integrations</t>
  </si>
  <si>
    <t>Business Analyst</t>
  </si>
  <si>
    <t>Project Manager</t>
  </si>
  <si>
    <t>Test Manager</t>
  </si>
  <si>
    <t>Change Manager</t>
  </si>
  <si>
    <t>FTE Effort - Annual</t>
  </si>
  <si>
    <t>Cost estimate ($)</t>
  </si>
  <si>
    <t>Roles</t>
  </si>
  <si>
    <t>Annual Salary Estimate ($)</t>
  </si>
  <si>
    <t>Total Cost Estimate - Internal Resources for the project</t>
  </si>
  <si>
    <t>Project Stage</t>
  </si>
  <si>
    <t>Analysis and Design</t>
  </si>
  <si>
    <t>Build</t>
  </si>
  <si>
    <t>Test</t>
  </si>
  <si>
    <t>Training &amp; Rollout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</si>
</sst>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2" fillId="3" borderId="5" xfId="0" applyFont="1" applyFill="1" applyBorder="1"/>
    <xf numFmtId="6" fontId="0" fillId="0" borderId="6" xfId="0" applyNumberFormat="1" applyBorder="1" applyAlignment="1">
      <alignment horizontal="center"/>
    </xf>
    <xf numFmtId="0" fontId="2" fillId="3" borderId="7" xfId="0" applyFont="1" applyFill="1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0" fillId="4" borderId="11" xfId="0" applyFill="1" applyBorder="1"/>
    <xf numFmtId="2" fontId="0" fillId="4" borderId="11" xfId="0" applyNumberFormat="1" applyFill="1" applyBorder="1"/>
    <xf numFmtId="0" fontId="0" fillId="4" borderId="12" xfId="0" applyFill="1" applyBorder="1"/>
    <xf numFmtId="6" fontId="2" fillId="4" borderId="13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0" fillId="9" borderId="14" xfId="0" applyFill="1" applyBorder="1"/>
    <xf numFmtId="0" fontId="0" fillId="5" borderId="10" xfId="0" applyFill="1" applyBorder="1"/>
    <xf numFmtId="0" fontId="0" fillId="5" borderId="15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15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5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5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B2A30-FE29-4034-823E-DEEC1731D37E}">
  <dimension ref="A1:Q19"/>
  <sheetViews>
    <sheetView tabSelected="1" workbookViewId="0">
      <pane ySplit="3" topLeftCell="A4" activePane="bottomLeft" state="frozen"/>
      <selection pane="bottomLeft" activeCell="E23" sqref="E23"/>
    </sheetView>
  </sheetViews>
  <sheetFormatPr defaultRowHeight="14.4" x14ac:dyDescent="0.3"/>
  <cols>
    <col min="1" max="1" width="1" customWidth="1"/>
    <col min="2" max="2" width="53.77734375" customWidth="1"/>
    <col min="15" max="15" width="17.21875" customWidth="1"/>
    <col min="16" max="16" width="23.77734375" bestFit="1" customWidth="1"/>
    <col min="17" max="17" width="15.6640625" bestFit="1" customWidth="1"/>
  </cols>
  <sheetData>
    <row r="1" spans="1:17" ht="3.6" customHeight="1" thickBot="1" x14ac:dyDescent="0.3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 thickBot="1" x14ac:dyDescent="0.35">
      <c r="A2" s="32"/>
      <c r="B2" s="20" t="s">
        <v>32</v>
      </c>
      <c r="C2" s="21" t="s">
        <v>33</v>
      </c>
      <c r="D2" s="22"/>
      <c r="E2" s="23" t="s">
        <v>34</v>
      </c>
      <c r="F2" s="24"/>
      <c r="G2" s="24"/>
      <c r="H2" s="25"/>
      <c r="I2" s="26" t="s">
        <v>35</v>
      </c>
      <c r="J2" s="27"/>
      <c r="K2" s="28"/>
      <c r="L2" s="29" t="s">
        <v>36</v>
      </c>
      <c r="M2" s="30"/>
      <c r="N2" s="31"/>
    </row>
    <row r="3" spans="1:17" x14ac:dyDescent="0.3">
      <c r="A3" s="32"/>
      <c r="B3" s="4" t="s">
        <v>29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6" t="s">
        <v>27</v>
      </c>
      <c r="P3" s="6" t="s">
        <v>30</v>
      </c>
      <c r="Q3" s="7" t="s">
        <v>28</v>
      </c>
    </row>
    <row r="4" spans="1:17" x14ac:dyDescent="0.3">
      <c r="A4" s="32"/>
      <c r="B4" s="8" t="s">
        <v>12</v>
      </c>
      <c r="C4" s="1">
        <v>0.5</v>
      </c>
      <c r="D4" s="1">
        <v>0.5</v>
      </c>
      <c r="E4" s="1">
        <v>0.5</v>
      </c>
      <c r="F4" s="1">
        <v>0.5</v>
      </c>
      <c r="G4" s="1">
        <v>0.5</v>
      </c>
      <c r="H4" s="1">
        <v>0.5</v>
      </c>
      <c r="I4" s="1">
        <v>0.5</v>
      </c>
      <c r="J4" s="1">
        <v>0.5</v>
      </c>
      <c r="K4" s="1">
        <v>0.5</v>
      </c>
      <c r="L4" s="1">
        <v>0.5</v>
      </c>
      <c r="M4" s="1">
        <v>0.5</v>
      </c>
      <c r="N4" s="1">
        <v>0.5</v>
      </c>
      <c r="O4" s="3">
        <f>SUM(C4:N4)/12</f>
        <v>0.5</v>
      </c>
      <c r="P4" s="2">
        <v>100000</v>
      </c>
      <c r="Q4" s="9">
        <f>O4*P4</f>
        <v>50000</v>
      </c>
    </row>
    <row r="5" spans="1:17" x14ac:dyDescent="0.3">
      <c r="A5" s="32"/>
      <c r="B5" s="8" t="s">
        <v>13</v>
      </c>
      <c r="C5" s="1">
        <v>0.3</v>
      </c>
      <c r="D5" s="1">
        <v>0.3</v>
      </c>
      <c r="E5" s="1">
        <v>0.3</v>
      </c>
      <c r="F5" s="1">
        <v>0.3</v>
      </c>
      <c r="G5" s="1">
        <v>0.3</v>
      </c>
      <c r="H5" s="1">
        <v>0.3</v>
      </c>
      <c r="I5" s="1">
        <v>0.3</v>
      </c>
      <c r="J5" s="1">
        <v>0.3</v>
      </c>
      <c r="K5" s="1">
        <v>0.3</v>
      </c>
      <c r="L5" s="1">
        <v>0.3</v>
      </c>
      <c r="M5" s="1">
        <v>0.3</v>
      </c>
      <c r="N5" s="1">
        <v>0.3</v>
      </c>
      <c r="O5" s="3">
        <f t="shared" ref="O5:O18" si="0">SUM(C5:N5)/12</f>
        <v>0.29999999999999993</v>
      </c>
      <c r="P5" s="2">
        <v>100000</v>
      </c>
      <c r="Q5" s="9">
        <f t="shared" ref="Q5:Q18" si="1">O5*P5</f>
        <v>29999.999999999993</v>
      </c>
    </row>
    <row r="6" spans="1:17" x14ac:dyDescent="0.3">
      <c r="A6" s="32"/>
      <c r="B6" s="8" t="s">
        <v>14</v>
      </c>
      <c r="C6" s="1">
        <v>0.3</v>
      </c>
      <c r="D6" s="1">
        <v>0.3</v>
      </c>
      <c r="E6" s="1">
        <v>0.3</v>
      </c>
      <c r="F6" s="1">
        <v>0.3</v>
      </c>
      <c r="G6" s="1">
        <v>0.3</v>
      </c>
      <c r="H6" s="1">
        <v>0.3</v>
      </c>
      <c r="I6" s="1">
        <v>0.3</v>
      </c>
      <c r="J6" s="1">
        <v>0.3</v>
      </c>
      <c r="K6" s="1">
        <v>0.3</v>
      </c>
      <c r="L6" s="1">
        <v>0.3</v>
      </c>
      <c r="M6" s="1"/>
      <c r="N6" s="1"/>
      <c r="O6" s="3">
        <f t="shared" si="0"/>
        <v>0.24999999999999997</v>
      </c>
      <c r="P6" s="2">
        <v>100000</v>
      </c>
      <c r="Q6" s="9">
        <f t="shared" si="1"/>
        <v>24999.999999999996</v>
      </c>
    </row>
    <row r="7" spans="1:17" x14ac:dyDescent="0.3">
      <c r="A7" s="32"/>
      <c r="B7" s="8" t="s">
        <v>15</v>
      </c>
      <c r="C7" s="1"/>
      <c r="D7" s="1"/>
      <c r="E7" s="1">
        <v>0.3</v>
      </c>
      <c r="F7" s="1">
        <v>0.3</v>
      </c>
      <c r="G7" s="1">
        <v>0.3</v>
      </c>
      <c r="H7" s="1">
        <v>0.3</v>
      </c>
      <c r="I7" s="1">
        <v>0.3</v>
      </c>
      <c r="J7" s="1">
        <v>0.3</v>
      </c>
      <c r="K7" s="1">
        <v>0.3</v>
      </c>
      <c r="L7" s="1">
        <v>0.3</v>
      </c>
      <c r="M7" s="1"/>
      <c r="N7" s="1"/>
      <c r="O7" s="3">
        <f t="shared" si="0"/>
        <v>0.19999999999999998</v>
      </c>
      <c r="P7" s="2">
        <v>100000</v>
      </c>
      <c r="Q7" s="9">
        <f t="shared" si="1"/>
        <v>20000</v>
      </c>
    </row>
    <row r="8" spans="1:17" x14ac:dyDescent="0.3">
      <c r="A8" s="32"/>
      <c r="B8" s="8" t="s">
        <v>16</v>
      </c>
      <c r="C8" s="1"/>
      <c r="D8" s="1"/>
      <c r="E8" s="1">
        <v>0.3</v>
      </c>
      <c r="F8" s="1">
        <v>0.3</v>
      </c>
      <c r="G8" s="1">
        <v>0.3</v>
      </c>
      <c r="H8" s="1">
        <v>0.3</v>
      </c>
      <c r="I8" s="1">
        <v>0.3</v>
      </c>
      <c r="J8" s="1">
        <v>0.3</v>
      </c>
      <c r="K8" s="1">
        <v>0.3</v>
      </c>
      <c r="L8" s="1">
        <v>0.3</v>
      </c>
      <c r="M8" s="1"/>
      <c r="N8" s="1"/>
      <c r="O8" s="3">
        <f t="shared" si="0"/>
        <v>0.19999999999999998</v>
      </c>
      <c r="P8" s="2">
        <v>100000</v>
      </c>
      <c r="Q8" s="9">
        <f t="shared" si="1"/>
        <v>20000</v>
      </c>
    </row>
    <row r="9" spans="1:17" x14ac:dyDescent="0.3">
      <c r="A9" s="32"/>
      <c r="B9" s="8" t="s">
        <v>17</v>
      </c>
      <c r="C9" s="1"/>
      <c r="D9" s="1"/>
      <c r="E9" s="1">
        <v>0.3</v>
      </c>
      <c r="F9" s="1">
        <v>0.3</v>
      </c>
      <c r="G9" s="1">
        <v>0.3</v>
      </c>
      <c r="H9" s="1">
        <v>0.3</v>
      </c>
      <c r="I9" s="1">
        <v>0.3</v>
      </c>
      <c r="J9" s="1">
        <v>0.3</v>
      </c>
      <c r="K9" s="1">
        <v>0.3</v>
      </c>
      <c r="L9" s="1">
        <v>0.3</v>
      </c>
      <c r="M9" s="1">
        <v>0.3</v>
      </c>
      <c r="N9" s="1">
        <v>0.3</v>
      </c>
      <c r="O9" s="3">
        <f t="shared" si="0"/>
        <v>0.24999999999999997</v>
      </c>
      <c r="P9" s="2">
        <v>100000</v>
      </c>
      <c r="Q9" s="9">
        <f t="shared" si="1"/>
        <v>24999.999999999996</v>
      </c>
    </row>
    <row r="10" spans="1:17" x14ac:dyDescent="0.3">
      <c r="A10" s="32"/>
      <c r="B10" s="8" t="s">
        <v>18</v>
      </c>
      <c r="C10" s="1"/>
      <c r="D10" s="1"/>
      <c r="E10" s="1"/>
      <c r="F10" s="1"/>
      <c r="G10" s="1">
        <v>0.2</v>
      </c>
      <c r="H10" s="1">
        <v>0.2</v>
      </c>
      <c r="I10" s="1">
        <v>0.2</v>
      </c>
      <c r="J10" s="1">
        <v>0.2</v>
      </c>
      <c r="K10" s="1">
        <v>0.2</v>
      </c>
      <c r="L10" s="1">
        <v>0.2</v>
      </c>
      <c r="M10" s="1">
        <v>0.2</v>
      </c>
      <c r="N10" s="1">
        <v>0.2</v>
      </c>
      <c r="O10" s="3">
        <f t="shared" si="0"/>
        <v>0.13333333333333333</v>
      </c>
      <c r="P10" s="2">
        <v>100000</v>
      </c>
      <c r="Q10" s="9">
        <f t="shared" si="1"/>
        <v>13333.333333333334</v>
      </c>
    </row>
    <row r="11" spans="1:17" x14ac:dyDescent="0.3">
      <c r="A11" s="32"/>
      <c r="B11" s="8" t="s">
        <v>19</v>
      </c>
      <c r="C11" s="1"/>
      <c r="D11" s="1"/>
      <c r="E11" s="1"/>
      <c r="F11" s="1"/>
      <c r="G11" s="1"/>
      <c r="H11" s="1"/>
      <c r="I11" s="1">
        <v>0.8</v>
      </c>
      <c r="J11" s="1">
        <v>0.8</v>
      </c>
      <c r="K11" s="1">
        <v>0.8</v>
      </c>
      <c r="L11" s="1">
        <v>0.8</v>
      </c>
      <c r="M11" s="1">
        <v>0.8</v>
      </c>
      <c r="N11" s="1"/>
      <c r="O11" s="3">
        <f t="shared" si="0"/>
        <v>0.33333333333333331</v>
      </c>
      <c r="P11" s="2">
        <v>100000</v>
      </c>
      <c r="Q11" s="9">
        <f t="shared" si="1"/>
        <v>33333.333333333328</v>
      </c>
    </row>
    <row r="12" spans="1:17" x14ac:dyDescent="0.3">
      <c r="A12" s="32"/>
      <c r="B12" s="8" t="s">
        <v>20</v>
      </c>
      <c r="C12" s="1"/>
      <c r="D12" s="1"/>
      <c r="E12" s="1"/>
      <c r="F12" s="1"/>
      <c r="G12" s="1"/>
      <c r="H12" s="1"/>
      <c r="I12" s="1">
        <v>0.5</v>
      </c>
      <c r="J12" s="1">
        <v>0.5</v>
      </c>
      <c r="K12" s="1">
        <v>0.5</v>
      </c>
      <c r="L12" s="1">
        <v>0.5</v>
      </c>
      <c r="M12" s="1">
        <v>0.5</v>
      </c>
      <c r="N12" s="1"/>
      <c r="O12" s="3">
        <f t="shared" si="0"/>
        <v>0.20833333333333334</v>
      </c>
      <c r="P12" s="2">
        <v>100000</v>
      </c>
      <c r="Q12" s="9">
        <f t="shared" si="1"/>
        <v>20833.333333333336</v>
      </c>
    </row>
    <row r="13" spans="1:17" x14ac:dyDescent="0.3">
      <c r="A13" s="32"/>
      <c r="B13" s="8" t="s">
        <v>21</v>
      </c>
      <c r="C13" s="1"/>
      <c r="D13" s="1"/>
      <c r="E13" s="1">
        <v>0.5</v>
      </c>
      <c r="F13" s="1">
        <v>0.5</v>
      </c>
      <c r="G13" s="1">
        <v>0.5</v>
      </c>
      <c r="H13" s="1">
        <v>0.5</v>
      </c>
      <c r="I13" s="1">
        <v>0.5</v>
      </c>
      <c r="J13" s="1">
        <v>0.5</v>
      </c>
      <c r="K13" s="1">
        <v>0.5</v>
      </c>
      <c r="L13" s="1">
        <v>0.5</v>
      </c>
      <c r="M13" s="1">
        <v>0.5</v>
      </c>
      <c r="N13" s="1"/>
      <c r="O13" s="3">
        <f t="shared" si="0"/>
        <v>0.375</v>
      </c>
      <c r="P13" s="2">
        <v>100000</v>
      </c>
      <c r="Q13" s="9">
        <f t="shared" si="1"/>
        <v>37500</v>
      </c>
    </row>
    <row r="14" spans="1:17" x14ac:dyDescent="0.3">
      <c r="A14" s="32"/>
      <c r="B14" s="8" t="s">
        <v>22</v>
      </c>
      <c r="C14" s="1"/>
      <c r="D14" s="1"/>
      <c r="E14" s="1"/>
      <c r="F14" s="1">
        <v>0.8</v>
      </c>
      <c r="G14" s="1">
        <v>0.8</v>
      </c>
      <c r="H14" s="1">
        <v>0.8</v>
      </c>
      <c r="I14" s="1">
        <v>0.8</v>
      </c>
      <c r="J14" s="1">
        <v>0.8</v>
      </c>
      <c r="K14" s="1">
        <v>0.2</v>
      </c>
      <c r="L14" s="1">
        <v>0.2</v>
      </c>
      <c r="M14" s="1">
        <v>0.2</v>
      </c>
      <c r="N14" s="1"/>
      <c r="O14" s="3">
        <f t="shared" si="0"/>
        <v>0.38333333333333336</v>
      </c>
      <c r="P14" s="2">
        <v>100000</v>
      </c>
      <c r="Q14" s="9">
        <f t="shared" si="1"/>
        <v>38333.333333333336</v>
      </c>
    </row>
    <row r="15" spans="1:17" x14ac:dyDescent="0.3">
      <c r="A15" s="32"/>
      <c r="B15" s="8" t="s">
        <v>23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3">
        <f t="shared" si="0"/>
        <v>1</v>
      </c>
      <c r="P15" s="2">
        <v>100000</v>
      </c>
      <c r="Q15" s="9">
        <f t="shared" si="1"/>
        <v>100000</v>
      </c>
    </row>
    <row r="16" spans="1:17" x14ac:dyDescent="0.3">
      <c r="A16" s="32"/>
      <c r="B16" s="8" t="s">
        <v>24</v>
      </c>
      <c r="C16" s="1">
        <v>0.8</v>
      </c>
      <c r="D16" s="1">
        <v>0.8</v>
      </c>
      <c r="E16" s="1">
        <v>0.8</v>
      </c>
      <c r="F16" s="1">
        <v>0.8</v>
      </c>
      <c r="G16" s="1">
        <v>0.8</v>
      </c>
      <c r="H16" s="1">
        <v>0.8</v>
      </c>
      <c r="I16" s="1">
        <v>0.8</v>
      </c>
      <c r="J16" s="1">
        <v>0.8</v>
      </c>
      <c r="K16" s="1">
        <v>0.8</v>
      </c>
      <c r="L16" s="1">
        <v>0.8</v>
      </c>
      <c r="M16" s="1">
        <v>0.8</v>
      </c>
      <c r="N16" s="1">
        <v>0.8</v>
      </c>
      <c r="O16" s="3">
        <f t="shared" si="0"/>
        <v>0.79999999999999993</v>
      </c>
      <c r="P16" s="2">
        <v>100000</v>
      </c>
      <c r="Q16" s="9">
        <f t="shared" si="1"/>
        <v>80000</v>
      </c>
    </row>
    <row r="17" spans="1:17" x14ac:dyDescent="0.3">
      <c r="A17" s="32"/>
      <c r="B17" s="8" t="s">
        <v>25</v>
      </c>
      <c r="C17" s="1"/>
      <c r="D17" s="1"/>
      <c r="E17" s="1"/>
      <c r="F17" s="1">
        <v>0.5</v>
      </c>
      <c r="G17" s="1">
        <v>0.5</v>
      </c>
      <c r="H17" s="1">
        <v>0.5</v>
      </c>
      <c r="I17" s="1">
        <v>0.5</v>
      </c>
      <c r="J17" s="1">
        <v>0.5</v>
      </c>
      <c r="K17" s="1">
        <v>0.5</v>
      </c>
      <c r="L17" s="1"/>
      <c r="M17" s="1"/>
      <c r="N17" s="1"/>
      <c r="O17" s="3">
        <f t="shared" si="0"/>
        <v>0.25</v>
      </c>
      <c r="P17" s="2">
        <v>100000</v>
      </c>
      <c r="Q17" s="9">
        <f t="shared" si="1"/>
        <v>25000</v>
      </c>
    </row>
    <row r="18" spans="1:17" ht="15" thickBot="1" x14ac:dyDescent="0.35">
      <c r="A18" s="32"/>
      <c r="B18" s="10" t="s">
        <v>26</v>
      </c>
      <c r="C18" s="11">
        <v>0.3</v>
      </c>
      <c r="D18" s="11">
        <v>0.3</v>
      </c>
      <c r="E18" s="11">
        <v>0.3</v>
      </c>
      <c r="F18" s="11">
        <v>0.3</v>
      </c>
      <c r="G18" s="11">
        <v>0.3</v>
      </c>
      <c r="H18" s="11">
        <v>0.3</v>
      </c>
      <c r="I18" s="11">
        <v>0.3</v>
      </c>
      <c r="J18" s="11">
        <v>0.3</v>
      </c>
      <c r="K18" s="11">
        <v>0.3</v>
      </c>
      <c r="L18" s="11">
        <v>0.3</v>
      </c>
      <c r="M18" s="11">
        <v>0.3</v>
      </c>
      <c r="N18" s="11">
        <v>0.3</v>
      </c>
      <c r="O18" s="12">
        <f t="shared" si="0"/>
        <v>0.29999999999999993</v>
      </c>
      <c r="P18" s="13">
        <v>100000</v>
      </c>
      <c r="Q18" s="14">
        <f t="shared" si="1"/>
        <v>29999.999999999993</v>
      </c>
    </row>
    <row r="19" spans="1:17" ht="15" thickBot="1" x14ac:dyDescent="0.35">
      <c r="A19" s="32"/>
      <c r="B19" s="19" t="s">
        <v>31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>
        <f>SUM(Q4:Q18)</f>
        <v>548333.33333333326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Singh</dc:creator>
  <cp:lastModifiedBy>Sam Singh</cp:lastModifiedBy>
  <dcterms:created xsi:type="dcterms:W3CDTF">2021-03-23T22:27:41Z</dcterms:created>
  <dcterms:modified xsi:type="dcterms:W3CDTF">2021-04-27T23:14:21Z</dcterms:modified>
</cp:coreProperties>
</file>